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diego\link\"/>
    </mc:Choice>
  </mc:AlternateContent>
  <bookViews>
    <workbookView xWindow="0" yWindow="0" windowWidth="17925" windowHeight="96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G33" i="1"/>
  <c r="G34" i="1" s="1"/>
  <c r="H34" i="1" s="1"/>
  <c r="E32" i="1" s="1"/>
  <c r="E33" i="1" s="1"/>
  <c r="E35" i="1" s="1"/>
  <c r="E16" i="1"/>
  <c r="G15" i="1"/>
  <c r="G16" i="1" s="1"/>
  <c r="H16" i="1" s="1"/>
  <c r="E14" i="1" s="1"/>
  <c r="E15" i="1" s="1"/>
  <c r="E17" i="1" s="1"/>
</calcChain>
</file>

<file path=xl/sharedStrings.xml><?xml version="1.0" encoding="utf-8"?>
<sst xmlns="http://schemas.openxmlformats.org/spreadsheetml/2006/main" count="26" uniqueCount="16">
  <si>
    <t xml:space="preserve">donazione in denaro </t>
  </si>
  <si>
    <t xml:space="preserve">    PIVA regime forfettario tasse</t>
  </si>
  <si>
    <t xml:space="preserve">donazione in servizi </t>
  </si>
  <si>
    <t xml:space="preserve">fatturato </t>
  </si>
  <si>
    <t xml:space="preserve">deduzione  max </t>
  </si>
  <si>
    <t xml:space="preserve">recupero tasse </t>
  </si>
  <si>
    <t xml:space="preserve">donazione max </t>
  </si>
  <si>
    <t xml:space="preserve">post /giorno </t>
  </si>
  <si>
    <t xml:space="preserve">fatturato max </t>
  </si>
  <si>
    <t xml:space="preserve">donatori post aggiuntivi </t>
  </si>
  <si>
    <t xml:space="preserve">donazione in cripto-paypal </t>
  </si>
  <si>
    <t xml:space="preserve">giorni </t>
  </si>
  <si>
    <t xml:space="preserve">link 2          donazione partite iva in denaro  o cripto-paypal </t>
  </si>
  <si>
    <t xml:space="preserve"> </t>
  </si>
  <si>
    <t xml:space="preserve"> valore deduzione  totale </t>
  </si>
  <si>
    <t xml:space="preserve">valore deduzione totale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</si>
</sst>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_-* #,##0\ [$€-410]_-;\-* #,##0\ [$€-410]_-;_-* &quot;-&quot;??\ [$€-410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4" xfId="0" applyFont="1" applyBorder="1"/>
    <xf numFmtId="9" fontId="2" fillId="0" borderId="2" xfId="0" applyNumberFormat="1" applyFont="1" applyBorder="1"/>
    <xf numFmtId="0" fontId="0" fillId="0" borderId="3" xfId="0" applyBorder="1"/>
    <xf numFmtId="164" fontId="2" fillId="2" borderId="1" xfId="0" applyNumberFormat="1" applyFont="1" applyFill="1" applyBorder="1"/>
    <xf numFmtId="0" fontId="0" fillId="2" borderId="2" xfId="0" applyFill="1" applyBorder="1"/>
    <xf numFmtId="164" fontId="0" fillId="0" borderId="4" xfId="0" applyNumberFormat="1" applyFill="1" applyBorder="1"/>
    <xf numFmtId="0" fontId="0" fillId="0" borderId="2" xfId="0" applyFill="1" applyBorder="1"/>
    <xf numFmtId="0" fontId="0" fillId="0" borderId="2" xfId="0" applyBorder="1"/>
    <xf numFmtId="0" fontId="2" fillId="2" borderId="1" xfId="0" applyFont="1" applyFill="1" applyBorder="1"/>
    <xf numFmtId="0" fontId="0" fillId="0" borderId="5" xfId="0" applyBorder="1"/>
    <xf numFmtId="0" fontId="2" fillId="2" borderId="2" xfId="0" applyFont="1" applyFill="1" applyBorder="1"/>
    <xf numFmtId="0" fontId="2" fillId="2" borderId="4" xfId="0" applyFont="1" applyFill="1" applyBorder="1"/>
    <xf numFmtId="0" fontId="0" fillId="0" borderId="3" xfId="0" applyBorder="1" applyAlignment="1">
      <alignment horizontal="center"/>
    </xf>
    <xf numFmtId="0" fontId="2" fillId="4" borderId="3" xfId="0" applyFont="1" applyFill="1" applyBorder="1"/>
    <xf numFmtId="0" fontId="0" fillId="5" borderId="0" xfId="0" applyFill="1"/>
    <xf numFmtId="164" fontId="0" fillId="0" borderId="4" xfId="0" applyNumberFormat="1" applyBorder="1"/>
    <xf numFmtId="1" fontId="0" fillId="0" borderId="1" xfId="0" applyNumberFormat="1" applyBorder="1"/>
    <xf numFmtId="0" fontId="0" fillId="0" borderId="0" xfId="0" applyBorder="1"/>
    <xf numFmtId="0" fontId="0" fillId="0" borderId="1" xfId="0" applyFill="1" applyBorder="1"/>
    <xf numFmtId="0" fontId="2" fillId="0" borderId="1" xfId="0" applyFont="1" applyBorder="1"/>
    <xf numFmtId="164" fontId="0" fillId="0" borderId="2" xfId="0" applyNumberFormat="1" applyBorder="1"/>
    <xf numFmtId="0" fontId="0" fillId="0" borderId="0" xfId="0" applyAlignment="1">
      <alignment horizontal="center"/>
    </xf>
    <xf numFmtId="0" fontId="3" fillId="5" borderId="0" xfId="0" applyFont="1" applyFill="1" applyBorder="1"/>
    <xf numFmtId="0" fontId="0" fillId="3" borderId="0" xfId="0" applyFill="1"/>
    <xf numFmtId="0" fontId="0" fillId="3" borderId="0" xfId="0" applyFill="1" applyBorder="1"/>
    <xf numFmtId="0" fontId="7" fillId="3" borderId="0" xfId="0" applyFont="1" applyFill="1"/>
    <xf numFmtId="0" fontId="2" fillId="2" borderId="3" xfId="0" applyFont="1" applyFill="1" applyBorder="1"/>
    <xf numFmtId="164" fontId="8" fillId="2" borderId="1" xfId="0" applyNumberFormat="1" applyFont="1" applyFill="1" applyBorder="1"/>
    <xf numFmtId="164" fontId="6" fillId="0" borderId="4" xfId="0" applyNumberFormat="1" applyFont="1" applyFill="1" applyBorder="1"/>
    <xf numFmtId="164" fontId="6" fillId="0" borderId="4" xfId="0" applyNumberFormat="1" applyFont="1" applyBorder="1"/>
    <xf numFmtId="164" fontId="8" fillId="2" borderId="3" xfId="0" applyNumberFormat="1" applyFont="1" applyFill="1" applyBorder="1"/>
    <xf numFmtId="164" fontId="8" fillId="2" borderId="3" xfId="2" applyNumberFormat="1" applyFont="1" applyFill="1" applyBorder="1"/>
    <xf numFmtId="0" fontId="4" fillId="0" borderId="11" xfId="0" applyFont="1" applyFill="1" applyBorder="1"/>
    <xf numFmtId="0" fontId="0" fillId="0" borderId="12" xfId="0" applyBorder="1"/>
    <xf numFmtId="0" fontId="4" fillId="0" borderId="12" xfId="0" applyFont="1" applyFill="1" applyBorder="1"/>
    <xf numFmtId="0" fontId="5" fillId="0" borderId="13" xfId="0" applyFont="1" applyFill="1" applyBorder="1"/>
    <xf numFmtId="0" fontId="0" fillId="0" borderId="14" xfId="0" applyBorder="1"/>
    <xf numFmtId="0" fontId="2" fillId="0" borderId="5" xfId="0" applyFont="1" applyBorder="1"/>
    <xf numFmtId="0" fontId="2" fillId="0" borderId="15" xfId="0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164" fontId="6" fillId="0" borderId="14" xfId="0" applyNumberFormat="1" applyFont="1" applyBorder="1"/>
    <xf numFmtId="164" fontId="3" fillId="0" borderId="5" xfId="0" applyNumberFormat="1" applyFont="1" applyBorder="1"/>
    <xf numFmtId="164" fontId="8" fillId="0" borderId="10" xfId="0" applyNumberFormat="1" applyFont="1" applyFill="1" applyBorder="1"/>
    <xf numFmtId="0" fontId="0" fillId="0" borderId="6" xfId="0" applyBorder="1"/>
    <xf numFmtId="164" fontId="6" fillId="0" borderId="18" xfId="2" applyNumberFormat="1" applyFont="1" applyBorder="1"/>
    <xf numFmtId="164" fontId="3" fillId="0" borderId="9" xfId="2" applyNumberFormat="1" applyFont="1" applyBorder="1"/>
    <xf numFmtId="164" fontId="8" fillId="0" borderId="10" xfId="2" applyNumberFormat="1" applyFont="1" applyFill="1" applyBorder="1"/>
    <xf numFmtId="0" fontId="2" fillId="6" borderId="6" xfId="0" applyFont="1" applyFill="1" applyBorder="1"/>
    <xf numFmtId="164" fontId="2" fillId="6" borderId="7" xfId="0" applyNumberFormat="1" applyFont="1" applyFill="1" applyBorder="1"/>
    <xf numFmtId="9" fontId="2" fillId="6" borderId="8" xfId="1" applyFont="1" applyFill="1" applyBorder="1"/>
    <xf numFmtId="164" fontId="8" fillId="6" borderId="7" xfId="0" applyNumberFormat="1" applyFont="1" applyFill="1" applyBorder="1"/>
    <xf numFmtId="0" fontId="2" fillId="0" borderId="4" xfId="0" applyFont="1" applyBorder="1" applyAlignment="1">
      <alignment horizontal="center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82427</xdr:rowOff>
    </xdr:from>
    <xdr:to>
      <xdr:col>7</xdr:col>
      <xdr:colOff>689281</xdr:colOff>
      <xdr:row>26</xdr:row>
      <xdr:rowOff>105323</xdr:rowOff>
    </xdr:to>
    <xdr:sp macro="" textlink="">
      <xdr:nvSpPr>
        <xdr:cNvPr id="2" name="CasellaDiTesto 1"/>
        <xdr:cNvSpPr txBox="1"/>
      </xdr:nvSpPr>
      <xdr:spPr>
        <a:xfrm>
          <a:off x="293077" y="4510636"/>
          <a:ext cx="5195339" cy="984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passo 1)</a:t>
          </a:r>
          <a:r>
            <a:rPr lang="it-IT" sz="1100"/>
            <a:t> inserire nella casella verde fatturato il valore del fatturato .</a:t>
          </a:r>
        </a:p>
        <a:p>
          <a:r>
            <a:rPr lang="it-IT" sz="1100" b="1"/>
            <a:t>passo 2</a:t>
          </a:r>
          <a:r>
            <a:rPr lang="it-IT" sz="1100"/>
            <a:t>)inserire nella casella verde donazione in denaro il</a:t>
          </a:r>
          <a:r>
            <a:rPr lang="it-IT" sz="1100" baseline="0"/>
            <a:t> valore della donazione che deve essere inferiore o uguale a quello indicato nella casella arancione donazione massima.</a:t>
          </a:r>
        </a:p>
        <a:p>
          <a:r>
            <a:rPr lang="it-IT" sz="1100" b="1" baseline="0"/>
            <a:t>passo 3)</a:t>
          </a:r>
          <a:r>
            <a:rPr lang="it-IT" sz="1100" baseline="0"/>
            <a:t> nel caso ci siano donatori aggiuntivi indicarli nella casella gialla .</a:t>
          </a:r>
        </a:p>
        <a:p>
          <a:endParaRPr lang="it-IT" sz="1100"/>
        </a:p>
      </xdr:txBody>
    </xdr:sp>
    <xdr:clientData/>
  </xdr:twoCellAnchor>
  <xdr:twoCellAnchor>
    <xdr:from>
      <xdr:col>4</xdr:col>
      <xdr:colOff>53856</xdr:colOff>
      <xdr:row>9</xdr:row>
      <xdr:rowOff>136554</xdr:rowOff>
    </xdr:from>
    <xdr:to>
      <xdr:col>4</xdr:col>
      <xdr:colOff>596424</xdr:colOff>
      <xdr:row>11</xdr:row>
      <xdr:rowOff>184179</xdr:rowOff>
    </xdr:to>
    <xdr:sp macro="" textlink="">
      <xdr:nvSpPr>
        <xdr:cNvPr id="5" name="Freccia in giù 4"/>
        <xdr:cNvSpPr/>
      </xdr:nvSpPr>
      <xdr:spPr>
        <a:xfrm>
          <a:off x="2328284" y="2139475"/>
          <a:ext cx="542568" cy="430405"/>
        </a:xfrm>
        <a:prstGeom prst="downArrow">
          <a:avLst>
            <a:gd name="adj1" fmla="val 46923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0</xdr:colOff>
      <xdr:row>40</xdr:row>
      <xdr:rowOff>87007</xdr:rowOff>
    </xdr:from>
    <xdr:to>
      <xdr:col>8</xdr:col>
      <xdr:colOff>4580</xdr:colOff>
      <xdr:row>45</xdr:row>
      <xdr:rowOff>95251</xdr:rowOff>
    </xdr:to>
    <xdr:sp macro="" textlink="">
      <xdr:nvSpPr>
        <xdr:cNvPr id="6" name="CasellaDiTesto 5"/>
        <xdr:cNvSpPr txBox="1"/>
      </xdr:nvSpPr>
      <xdr:spPr>
        <a:xfrm>
          <a:off x="293077" y="8261106"/>
          <a:ext cx="5206695" cy="9699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passo 1</a:t>
          </a:r>
          <a:r>
            <a:rPr lang="it-IT" sz="1100"/>
            <a:t>) inserire nella casella verde fatturato il valore del fatturato .</a:t>
          </a:r>
        </a:p>
        <a:p>
          <a:r>
            <a:rPr lang="it-IT" sz="1100" b="1"/>
            <a:t>passo 2</a:t>
          </a:r>
          <a:r>
            <a:rPr lang="it-IT" sz="1100"/>
            <a:t>) inserire nella casella verde donazione in cripto -paypal</a:t>
          </a:r>
          <a:r>
            <a:rPr lang="it-IT" sz="1100" baseline="0"/>
            <a:t> </a:t>
          </a:r>
          <a:r>
            <a:rPr lang="it-IT" sz="1100"/>
            <a:t>il valore della donazione che deve essere inferiore o uguale a quello indicato nella casella arancione donazione massima.</a:t>
          </a:r>
        </a:p>
        <a:p>
          <a:r>
            <a:rPr lang="it-IT" sz="1100" b="1"/>
            <a:t>passo 3)</a:t>
          </a:r>
          <a:r>
            <a:rPr lang="it-IT" sz="1100" baseline="0"/>
            <a:t> nel caso ci siano donatori aggiuntivi indicarli nella casella gialla .</a:t>
          </a:r>
          <a:endParaRPr lang="it-IT" sz="1100"/>
        </a:p>
        <a:p>
          <a:endParaRPr lang="it-IT" sz="1100"/>
        </a:p>
      </xdr:txBody>
    </xdr:sp>
    <xdr:clientData/>
  </xdr:twoCellAnchor>
  <xdr:twoCellAnchor>
    <xdr:from>
      <xdr:col>4</xdr:col>
      <xdr:colOff>8636</xdr:colOff>
      <xdr:row>28</xdr:row>
      <xdr:rowOff>26705</xdr:rowOff>
    </xdr:from>
    <xdr:to>
      <xdr:col>4</xdr:col>
      <xdr:colOff>600876</xdr:colOff>
      <xdr:row>29</xdr:row>
      <xdr:rowOff>188630</xdr:rowOff>
    </xdr:to>
    <xdr:sp macro="" textlink="">
      <xdr:nvSpPr>
        <xdr:cNvPr id="7" name="Freccia in giù 6"/>
        <xdr:cNvSpPr/>
      </xdr:nvSpPr>
      <xdr:spPr>
        <a:xfrm>
          <a:off x="2283064" y="5759509"/>
          <a:ext cx="592240" cy="353315"/>
        </a:xfrm>
        <a:prstGeom prst="downArrow">
          <a:avLst>
            <a:gd name="adj1" fmla="val 46923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28575</xdr:colOff>
      <xdr:row>18</xdr:row>
      <xdr:rowOff>9526</xdr:rowOff>
    </xdr:from>
    <xdr:to>
      <xdr:col>5</xdr:col>
      <xdr:colOff>9525</xdr:colOff>
      <xdr:row>20</xdr:row>
      <xdr:rowOff>9526</xdr:rowOff>
    </xdr:to>
    <xdr:sp macro="" textlink="">
      <xdr:nvSpPr>
        <xdr:cNvPr id="3" name="Freccia in su 2"/>
        <xdr:cNvSpPr/>
      </xdr:nvSpPr>
      <xdr:spPr>
        <a:xfrm>
          <a:off x="2286000" y="3800476"/>
          <a:ext cx="666750" cy="381000"/>
        </a:xfrm>
        <a:prstGeom prst="up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9525</xdr:colOff>
      <xdr:row>36</xdr:row>
      <xdr:rowOff>0</xdr:rowOff>
    </xdr:from>
    <xdr:to>
      <xdr:col>4</xdr:col>
      <xdr:colOff>676275</xdr:colOff>
      <xdr:row>38</xdr:row>
      <xdr:rowOff>19050</xdr:rowOff>
    </xdr:to>
    <xdr:sp macro="" textlink="">
      <xdr:nvSpPr>
        <xdr:cNvPr id="9" name="Freccia in su 8"/>
        <xdr:cNvSpPr/>
      </xdr:nvSpPr>
      <xdr:spPr>
        <a:xfrm>
          <a:off x="2266950" y="7315200"/>
          <a:ext cx="666750" cy="400050"/>
        </a:xfrm>
        <a:prstGeom prst="up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770583</xdr:colOff>
      <xdr:row>10</xdr:row>
      <xdr:rowOff>177938</xdr:rowOff>
    </xdr:from>
    <xdr:to>
      <xdr:col>7</xdr:col>
      <xdr:colOff>481484</xdr:colOff>
      <xdr:row>12</xdr:row>
      <xdr:rowOff>189556</xdr:rowOff>
    </xdr:to>
    <xdr:sp macro="" textlink="">
      <xdr:nvSpPr>
        <xdr:cNvPr id="11" name="Freccia in giù 10"/>
        <xdr:cNvSpPr/>
      </xdr:nvSpPr>
      <xdr:spPr>
        <a:xfrm>
          <a:off x="4653852" y="2355081"/>
          <a:ext cx="590132" cy="388431"/>
        </a:xfrm>
        <a:prstGeom prst="downArrow">
          <a:avLst>
            <a:gd name="adj1" fmla="val 46923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796651</xdr:colOff>
      <xdr:row>29</xdr:row>
      <xdr:rowOff>20935</xdr:rowOff>
    </xdr:from>
    <xdr:to>
      <xdr:col>7</xdr:col>
      <xdr:colOff>453751</xdr:colOff>
      <xdr:row>30</xdr:row>
      <xdr:rowOff>186442</xdr:rowOff>
    </xdr:to>
    <xdr:sp macro="" textlink="">
      <xdr:nvSpPr>
        <xdr:cNvPr id="13" name="Freccia in giù 12"/>
        <xdr:cNvSpPr/>
      </xdr:nvSpPr>
      <xdr:spPr>
        <a:xfrm>
          <a:off x="4679920" y="5872006"/>
          <a:ext cx="536331" cy="353914"/>
        </a:xfrm>
        <a:prstGeom prst="downArrow">
          <a:avLst>
            <a:gd name="adj1" fmla="val 49783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1</xdr:col>
      <xdr:colOff>0</xdr:colOff>
      <xdr:row>0</xdr:row>
      <xdr:rowOff>320735</xdr:rowOff>
    </xdr:from>
    <xdr:to>
      <xdr:col>7</xdr:col>
      <xdr:colOff>691477</xdr:colOff>
      <xdr:row>7</xdr:row>
      <xdr:rowOff>45793</xdr:rowOff>
    </xdr:to>
    <xdr:pic>
      <xdr:nvPicPr>
        <xdr:cNvPr id="10" name="Immagine 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077" y="320735"/>
          <a:ext cx="5197535" cy="1295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zoomScale="208" zoomScaleNormal="208" workbookViewId="0">
      <selection activeCell="G19" sqref="G19"/>
    </sheetView>
  </sheetViews>
  <sheetFormatPr defaultRowHeight="15" x14ac:dyDescent="0.25"/>
  <cols>
    <col min="1" max="1" width="4.42578125" customWidth="1"/>
    <col min="2" max="2" width="11.5703125" customWidth="1"/>
    <col min="3" max="3" width="7" customWidth="1"/>
    <col min="4" max="4" width="10.140625" customWidth="1"/>
    <col min="5" max="5" width="10.28515625" customWidth="1"/>
    <col min="6" max="6" width="14.5703125" customWidth="1"/>
    <col min="7" max="7" width="14" customWidth="1"/>
    <col min="8" max="8" width="10.42578125" customWidth="1"/>
    <col min="9" max="9" width="4.85546875" customWidth="1"/>
    <col min="10" max="10" width="5.42578125" customWidth="1"/>
  </cols>
  <sheetData>
    <row r="1" spans="1:15" ht="25.5" customHeight="1" x14ac:dyDescent="0.25">
      <c r="A1" s="24"/>
      <c r="B1" s="24"/>
      <c r="C1" s="24"/>
      <c r="D1" s="24"/>
      <c r="E1" s="24"/>
      <c r="F1" s="24"/>
      <c r="G1" s="24"/>
      <c r="H1" s="24"/>
      <c r="I1" s="24"/>
    </row>
    <row r="2" spans="1:15" x14ac:dyDescent="0.25">
      <c r="A2" s="24"/>
      <c r="B2" s="15"/>
      <c r="C2" s="15"/>
      <c r="D2" s="15"/>
      <c r="E2" s="15"/>
      <c r="F2" s="15"/>
      <c r="G2" s="15"/>
      <c r="H2" s="15"/>
      <c r="I2" s="24"/>
    </row>
    <row r="3" spans="1:15" x14ac:dyDescent="0.25">
      <c r="A3" s="24"/>
      <c r="B3" s="15"/>
      <c r="C3" s="15"/>
      <c r="D3" s="15"/>
      <c r="E3" s="15"/>
      <c r="F3" s="15"/>
      <c r="G3" s="15"/>
      <c r="H3" s="15"/>
      <c r="I3" s="24"/>
    </row>
    <row r="4" spans="1:15" x14ac:dyDescent="0.25">
      <c r="A4" s="24"/>
      <c r="B4" s="15"/>
      <c r="C4" s="15"/>
      <c r="D4" s="15"/>
      <c r="E4" s="15"/>
      <c r="F4" s="15"/>
      <c r="G4" s="15"/>
      <c r="H4" s="15"/>
      <c r="I4" s="24"/>
    </row>
    <row r="5" spans="1:15" ht="18.75" x14ac:dyDescent="0.3">
      <c r="A5" s="24"/>
      <c r="B5" s="15"/>
      <c r="C5" s="15"/>
      <c r="D5" s="23"/>
      <c r="E5" s="23"/>
      <c r="F5" s="23"/>
      <c r="G5" s="23"/>
      <c r="H5" s="23"/>
      <c r="I5" s="24"/>
    </row>
    <row r="6" spans="1:15" ht="18.75" x14ac:dyDescent="0.3">
      <c r="A6" s="24"/>
      <c r="B6" s="15"/>
      <c r="C6" s="15"/>
      <c r="D6" s="23"/>
      <c r="E6" s="23"/>
      <c r="F6" s="23"/>
      <c r="G6" s="23"/>
      <c r="H6" s="23"/>
      <c r="I6" s="24"/>
    </row>
    <row r="7" spans="1:15" x14ac:dyDescent="0.25">
      <c r="A7" s="24"/>
      <c r="B7" s="15"/>
      <c r="C7" s="15"/>
      <c r="D7" s="15"/>
      <c r="E7" s="15"/>
      <c r="F7" s="15"/>
      <c r="G7" s="15"/>
      <c r="H7" s="15"/>
      <c r="I7" s="24"/>
    </row>
    <row r="8" spans="1:15" ht="15.75" thickBot="1" x14ac:dyDescent="0.3">
      <c r="A8" s="24"/>
      <c r="B8" s="15"/>
      <c r="C8" s="15"/>
      <c r="D8" s="15"/>
      <c r="E8" s="15"/>
      <c r="F8" s="15"/>
      <c r="G8" s="15"/>
      <c r="H8" s="15"/>
      <c r="I8" s="24"/>
    </row>
    <row r="9" spans="1:15" ht="19.5" thickBot="1" x14ac:dyDescent="0.35">
      <c r="A9" s="24"/>
      <c r="B9" s="33" t="s">
        <v>12</v>
      </c>
      <c r="C9" s="34"/>
      <c r="D9" s="35"/>
      <c r="E9" s="35"/>
      <c r="F9" s="35"/>
      <c r="G9" s="35"/>
      <c r="H9" s="36"/>
      <c r="I9" s="24"/>
      <c r="L9" s="22"/>
    </row>
    <row r="10" spans="1:15" x14ac:dyDescent="0.25">
      <c r="A10" s="24"/>
      <c r="B10" s="15"/>
      <c r="C10" s="15"/>
      <c r="D10" s="15"/>
      <c r="E10" s="15"/>
      <c r="F10" s="15"/>
      <c r="G10" s="15"/>
      <c r="H10" s="15"/>
      <c r="I10" s="24"/>
    </row>
    <row r="11" spans="1:15" x14ac:dyDescent="0.25">
      <c r="A11" s="24"/>
      <c r="B11" s="15"/>
      <c r="C11" s="15"/>
      <c r="D11" s="15"/>
      <c r="E11" s="15"/>
      <c r="F11" s="15"/>
      <c r="G11" s="15"/>
      <c r="H11" s="15"/>
      <c r="I11" s="24"/>
    </row>
    <row r="12" spans="1:15" x14ac:dyDescent="0.25">
      <c r="A12" s="24"/>
      <c r="B12" s="15"/>
      <c r="C12" s="15"/>
      <c r="D12" s="15"/>
      <c r="E12" s="15"/>
      <c r="F12" s="15"/>
      <c r="G12" s="15"/>
      <c r="H12" s="15"/>
      <c r="I12" s="24"/>
      <c r="O12" t="s">
        <v>13</v>
      </c>
    </row>
    <row r="13" spans="1:15" ht="15.75" x14ac:dyDescent="0.25">
      <c r="A13" s="24"/>
      <c r="B13" s="9" t="s">
        <v>0</v>
      </c>
      <c r="C13" s="12"/>
      <c r="D13" s="12"/>
      <c r="E13" s="31">
        <v>250</v>
      </c>
      <c r="F13" s="53" t="s">
        <v>1</v>
      </c>
      <c r="G13" s="53"/>
      <c r="H13" s="2">
        <v>0.15</v>
      </c>
      <c r="I13" s="24"/>
    </row>
    <row r="14" spans="1:15" ht="16.5" thickBot="1" x14ac:dyDescent="0.3">
      <c r="A14" s="24"/>
      <c r="B14" s="37" t="s">
        <v>2</v>
      </c>
      <c r="C14" s="37"/>
      <c r="D14" s="37"/>
      <c r="E14" s="42">
        <f>E13/H16-E13</f>
        <v>4750</v>
      </c>
      <c r="F14" s="27" t="s">
        <v>3</v>
      </c>
      <c r="G14" s="28">
        <v>50000</v>
      </c>
      <c r="H14" s="5"/>
      <c r="I14" s="24"/>
    </row>
    <row r="15" spans="1:15" ht="16.5" thickBot="1" x14ac:dyDescent="0.3">
      <c r="A15" s="24"/>
      <c r="B15" s="39" t="s">
        <v>15</v>
      </c>
      <c r="C15" s="40"/>
      <c r="D15" s="41"/>
      <c r="E15" s="44">
        <f>SUM(E13:E14)</f>
        <v>5000</v>
      </c>
      <c r="F15" s="7" t="s">
        <v>4</v>
      </c>
      <c r="G15" s="29">
        <f>G14*10%</f>
        <v>5000</v>
      </c>
      <c r="H15" s="7"/>
      <c r="I15" s="24"/>
    </row>
    <row r="16" spans="1:15" ht="18.75" x14ac:dyDescent="0.3">
      <c r="A16" s="24"/>
      <c r="B16" s="38" t="s">
        <v>5</v>
      </c>
      <c r="C16" s="38"/>
      <c r="D16" s="10"/>
      <c r="E16" s="43">
        <f>E13*2</f>
        <v>500</v>
      </c>
      <c r="F16" s="49" t="s">
        <v>6</v>
      </c>
      <c r="G16" s="52">
        <f>G15*H13/3</f>
        <v>250</v>
      </c>
      <c r="H16" s="51">
        <f>G16/G15</f>
        <v>0.05</v>
      </c>
      <c r="I16" s="24"/>
    </row>
    <row r="17" spans="1:10" ht="15.75" x14ac:dyDescent="0.25">
      <c r="A17" s="24"/>
      <c r="B17" s="3" t="s">
        <v>7</v>
      </c>
      <c r="C17" s="3">
        <v>20</v>
      </c>
      <c r="D17" s="13" t="s">
        <v>11</v>
      </c>
      <c r="E17" s="17">
        <f>INT(E15/(20*1.2*(2+E18)))+1</f>
        <v>105</v>
      </c>
      <c r="F17" s="19" t="s">
        <v>8</v>
      </c>
      <c r="G17" s="30">
        <v>65000</v>
      </c>
      <c r="H17" s="21"/>
      <c r="I17" s="25"/>
      <c r="J17" s="18"/>
    </row>
    <row r="18" spans="1:10" x14ac:dyDescent="0.25">
      <c r="A18" s="24"/>
      <c r="B18" s="3" t="s">
        <v>9</v>
      </c>
      <c r="C18" s="3"/>
      <c r="D18" s="3"/>
      <c r="E18" s="14">
        <v>0</v>
      </c>
      <c r="F18" s="15"/>
      <c r="G18" s="15"/>
      <c r="H18" s="15"/>
      <c r="I18" s="24"/>
    </row>
    <row r="19" spans="1:10" x14ac:dyDescent="0.25">
      <c r="A19" s="24"/>
      <c r="B19" s="15"/>
      <c r="C19" s="15"/>
      <c r="D19" s="15"/>
      <c r="E19" s="15"/>
      <c r="F19" s="15"/>
      <c r="G19" s="15"/>
      <c r="H19" s="15"/>
      <c r="I19" s="24"/>
    </row>
    <row r="20" spans="1:10" x14ac:dyDescent="0.25">
      <c r="A20" s="24"/>
      <c r="B20" s="15"/>
      <c r="C20" s="15"/>
      <c r="D20" s="15"/>
      <c r="E20" s="15"/>
      <c r="F20" s="15"/>
      <c r="G20" s="15"/>
      <c r="H20" s="15"/>
      <c r="I20" s="24"/>
    </row>
    <row r="21" spans="1:10" x14ac:dyDescent="0.25">
      <c r="A21" s="24"/>
      <c r="B21" s="15"/>
      <c r="C21" s="15"/>
      <c r="D21" s="15"/>
      <c r="E21" s="15"/>
      <c r="F21" s="15"/>
      <c r="G21" s="15"/>
      <c r="H21" s="15"/>
      <c r="I21" s="24"/>
    </row>
    <row r="22" spans="1:10" x14ac:dyDescent="0.25">
      <c r="A22" s="24"/>
      <c r="B22" s="15"/>
      <c r="C22" s="15"/>
      <c r="D22" s="15"/>
      <c r="E22" s="15"/>
      <c r="F22" s="15"/>
      <c r="G22" s="15"/>
      <c r="H22" s="15"/>
      <c r="I22" s="24"/>
    </row>
    <row r="23" spans="1:10" x14ac:dyDescent="0.25">
      <c r="A23" s="24"/>
      <c r="B23" s="15"/>
      <c r="C23" s="15"/>
      <c r="D23" s="15"/>
      <c r="E23" s="15"/>
      <c r="F23" s="15"/>
      <c r="G23" s="15"/>
      <c r="H23" s="15"/>
      <c r="I23" s="24"/>
    </row>
    <row r="24" spans="1:10" x14ac:dyDescent="0.25">
      <c r="A24" s="24"/>
      <c r="B24" s="15"/>
      <c r="C24" s="15"/>
      <c r="D24" s="15"/>
      <c r="E24" s="15"/>
      <c r="F24" s="15"/>
      <c r="G24" s="15"/>
      <c r="H24" s="15"/>
      <c r="I24" s="24"/>
    </row>
    <row r="25" spans="1:10" x14ac:dyDescent="0.25">
      <c r="A25" s="24"/>
      <c r="B25" s="15"/>
      <c r="C25" s="15"/>
      <c r="D25" s="15"/>
      <c r="E25" s="15"/>
      <c r="F25" s="15"/>
      <c r="G25" s="15"/>
      <c r="H25" s="15"/>
      <c r="I25" s="24"/>
    </row>
    <row r="26" spans="1:10" x14ac:dyDescent="0.25">
      <c r="A26" s="24"/>
      <c r="B26" s="15"/>
      <c r="C26" s="15"/>
      <c r="D26" s="15"/>
      <c r="E26" s="15"/>
      <c r="F26" s="15"/>
      <c r="G26" s="15"/>
      <c r="H26" s="15"/>
      <c r="I26" s="24"/>
    </row>
    <row r="27" spans="1:10" x14ac:dyDescent="0.25">
      <c r="A27" s="24"/>
      <c r="B27" s="15"/>
      <c r="C27" s="15"/>
      <c r="D27" s="15"/>
      <c r="E27" s="15"/>
      <c r="F27" s="15"/>
      <c r="G27" s="15"/>
      <c r="H27" s="15"/>
      <c r="I27" s="24"/>
    </row>
    <row r="28" spans="1:10" x14ac:dyDescent="0.25">
      <c r="A28" s="24"/>
      <c r="B28" s="15"/>
      <c r="C28" s="15"/>
      <c r="D28" s="15"/>
      <c r="E28" s="15"/>
      <c r="F28" s="15"/>
      <c r="G28" s="15"/>
      <c r="H28" s="15"/>
      <c r="I28" s="24"/>
    </row>
    <row r="29" spans="1:10" x14ac:dyDescent="0.25">
      <c r="A29" s="24"/>
      <c r="B29" s="15"/>
      <c r="C29" s="15"/>
      <c r="D29" s="15"/>
      <c r="E29" s="15"/>
      <c r="F29" s="15"/>
      <c r="G29" s="15"/>
      <c r="H29" s="15"/>
      <c r="I29" s="24"/>
    </row>
    <row r="30" spans="1:10" x14ac:dyDescent="0.25">
      <c r="A30" s="24"/>
      <c r="B30" s="15"/>
      <c r="C30" s="15"/>
      <c r="D30" s="15"/>
      <c r="E30" s="15"/>
      <c r="F30" s="15"/>
      <c r="G30" s="15"/>
      <c r="H30" s="15"/>
      <c r="I30" s="24"/>
    </row>
    <row r="31" spans="1:10" ht="15.75" x14ac:dyDescent="0.25">
      <c r="A31" s="24"/>
      <c r="B31" s="9" t="s">
        <v>10</v>
      </c>
      <c r="C31" s="11"/>
      <c r="D31" s="12"/>
      <c r="E31" s="32">
        <v>250</v>
      </c>
      <c r="F31" s="20" t="s">
        <v>1</v>
      </c>
      <c r="G31" s="1"/>
      <c r="H31" s="2">
        <v>0.15</v>
      </c>
      <c r="I31" s="24"/>
    </row>
    <row r="32" spans="1:10" ht="16.5" thickBot="1" x14ac:dyDescent="0.3">
      <c r="A32" s="24"/>
      <c r="B32" s="45" t="s">
        <v>2</v>
      </c>
      <c r="C32" s="45"/>
      <c r="D32" s="45"/>
      <c r="E32" s="46">
        <f>E31/H34</f>
        <v>5000</v>
      </c>
      <c r="F32" s="27" t="s">
        <v>3</v>
      </c>
      <c r="G32" s="4">
        <v>50000</v>
      </c>
      <c r="H32" s="5"/>
      <c r="I32" s="24"/>
    </row>
    <row r="33" spans="1:9" ht="16.5" thickBot="1" x14ac:dyDescent="0.3">
      <c r="A33" s="24"/>
      <c r="B33" s="39" t="s">
        <v>14</v>
      </c>
      <c r="C33" s="40"/>
      <c r="D33" s="41"/>
      <c r="E33" s="48">
        <f>E32</f>
        <v>5000</v>
      </c>
      <c r="F33" s="7" t="s">
        <v>4</v>
      </c>
      <c r="G33" s="6">
        <f>G32*10%</f>
        <v>5000</v>
      </c>
      <c r="H33" s="7"/>
      <c r="I33" s="24"/>
    </row>
    <row r="34" spans="1:9" ht="18.75" x14ac:dyDescent="0.3">
      <c r="A34" s="24"/>
      <c r="B34" s="38" t="s">
        <v>5</v>
      </c>
      <c r="C34" s="38"/>
      <c r="D34" s="10"/>
      <c r="E34" s="47">
        <f>E31*2</f>
        <v>500</v>
      </c>
      <c r="F34" s="49" t="s">
        <v>6</v>
      </c>
      <c r="G34" s="50">
        <f>G33*H31/3</f>
        <v>250</v>
      </c>
      <c r="H34" s="51">
        <f>G34/G33</f>
        <v>0.05</v>
      </c>
      <c r="I34" s="24"/>
    </row>
    <row r="35" spans="1:9" x14ac:dyDescent="0.25">
      <c r="A35" s="24"/>
      <c r="B35" s="3" t="s">
        <v>7</v>
      </c>
      <c r="C35" s="3">
        <v>20</v>
      </c>
      <c r="D35" s="13" t="s">
        <v>11</v>
      </c>
      <c r="E35" s="17">
        <f>INT(E33/(20*1.2*(2+E36)))+1</f>
        <v>105</v>
      </c>
      <c r="F35" s="19" t="s">
        <v>8</v>
      </c>
      <c r="G35" s="16">
        <v>65000</v>
      </c>
      <c r="H35" s="8"/>
      <c r="I35" s="25"/>
    </row>
    <row r="36" spans="1:9" x14ac:dyDescent="0.25">
      <c r="A36" s="24"/>
      <c r="B36" s="3" t="s">
        <v>9</v>
      </c>
      <c r="C36" s="3"/>
      <c r="D36" s="3"/>
      <c r="E36" s="14">
        <v>0</v>
      </c>
      <c r="F36" s="15"/>
      <c r="G36" s="15"/>
      <c r="H36" s="15"/>
      <c r="I36" s="24"/>
    </row>
    <row r="37" spans="1:9" x14ac:dyDescent="0.25">
      <c r="A37" s="24"/>
      <c r="B37" s="15"/>
      <c r="C37" s="15"/>
      <c r="D37" s="15"/>
      <c r="E37" s="15"/>
      <c r="F37" s="15"/>
      <c r="G37" s="15"/>
      <c r="H37" s="15"/>
      <c r="I37" s="24"/>
    </row>
    <row r="38" spans="1:9" x14ac:dyDescent="0.25">
      <c r="A38" s="24"/>
      <c r="B38" s="15"/>
      <c r="C38" s="15"/>
      <c r="D38" s="15"/>
      <c r="E38" s="15"/>
      <c r="F38" s="15"/>
      <c r="G38" s="15"/>
      <c r="H38" s="15"/>
      <c r="I38" s="24"/>
    </row>
    <row r="39" spans="1:9" x14ac:dyDescent="0.25">
      <c r="A39" s="24"/>
      <c r="B39" s="15"/>
      <c r="C39" s="15"/>
      <c r="D39" s="15"/>
      <c r="E39" s="15"/>
      <c r="F39" s="15"/>
      <c r="G39" s="15"/>
      <c r="H39" s="15"/>
      <c r="I39" s="24"/>
    </row>
    <row r="40" spans="1:9" x14ac:dyDescent="0.25">
      <c r="A40" s="24"/>
      <c r="B40" s="15"/>
      <c r="C40" s="15"/>
      <c r="D40" s="15"/>
      <c r="E40" s="15"/>
      <c r="F40" s="15"/>
      <c r="G40" s="15"/>
      <c r="H40" s="15"/>
      <c r="I40" s="24"/>
    </row>
    <row r="41" spans="1:9" x14ac:dyDescent="0.25">
      <c r="A41" s="24"/>
      <c r="B41" s="15"/>
      <c r="C41" s="15"/>
      <c r="D41" s="15"/>
      <c r="E41" s="15"/>
      <c r="F41" s="15"/>
      <c r="G41" s="15"/>
      <c r="H41" s="15"/>
      <c r="I41" s="24"/>
    </row>
    <row r="42" spans="1:9" x14ac:dyDescent="0.25">
      <c r="A42" s="24"/>
      <c r="B42" s="15"/>
      <c r="C42" s="15"/>
      <c r="D42" s="15"/>
      <c r="E42" s="15"/>
      <c r="F42" s="15"/>
      <c r="G42" s="15"/>
      <c r="H42" s="15"/>
      <c r="I42" s="24"/>
    </row>
    <row r="43" spans="1:9" x14ac:dyDescent="0.25">
      <c r="A43" s="24"/>
      <c r="B43" s="15"/>
      <c r="C43" s="15"/>
      <c r="D43" s="15"/>
      <c r="E43" s="15"/>
      <c r="F43" s="15"/>
      <c r="G43" s="15"/>
      <c r="H43" s="15"/>
      <c r="I43" s="24"/>
    </row>
    <row r="44" spans="1:9" x14ac:dyDescent="0.25">
      <c r="A44" s="24"/>
      <c r="B44" s="15"/>
      <c r="C44" s="15"/>
      <c r="D44" s="15"/>
      <c r="E44" s="15"/>
      <c r="F44" s="15"/>
      <c r="G44" s="15"/>
      <c r="H44" s="15"/>
      <c r="I44" s="24"/>
    </row>
    <row r="45" spans="1:9" x14ac:dyDescent="0.25">
      <c r="A45" s="24"/>
      <c r="B45" s="15"/>
      <c r="C45" s="15"/>
      <c r="D45" s="15"/>
      <c r="E45" s="15"/>
      <c r="F45" s="15"/>
      <c r="G45" s="15"/>
      <c r="H45" s="15"/>
      <c r="I45" s="24"/>
    </row>
    <row r="46" spans="1:9" x14ac:dyDescent="0.25">
      <c r="A46" s="24"/>
      <c r="B46" s="26"/>
      <c r="C46" s="26"/>
      <c r="D46" s="26"/>
      <c r="E46" s="26"/>
      <c r="F46" s="26"/>
      <c r="G46" s="26"/>
      <c r="H46" s="26"/>
      <c r="I46" s="24"/>
    </row>
    <row r="47" spans="1:9" x14ac:dyDescent="0.25">
      <c r="A47" s="24"/>
      <c r="B47" s="26"/>
      <c r="C47" s="26"/>
      <c r="D47" s="26"/>
      <c r="E47" s="26"/>
      <c r="F47" s="26"/>
      <c r="G47" s="26"/>
      <c r="H47" s="26"/>
      <c r="I47" s="24"/>
    </row>
  </sheetData>
  <mergeCells count="1">
    <mergeCell ref="F13:G1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2021-11-12T16:03:21Z</cp:lastPrinted>
  <dcterms:created xsi:type="dcterms:W3CDTF">2021-10-16T19:39:10Z</dcterms:created>
  <dcterms:modified xsi:type="dcterms:W3CDTF">2021-11-13T04:21:53Z</dcterms:modified>
</cp:coreProperties>
</file>